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Sheet1!$A$1:$T$25</definedName>
  </definedNames>
  <calcPr calcId="152511"/>
</workbook>
</file>

<file path=xl/calcChain.xml><?xml version="1.0" encoding="utf-8"?>
<calcChain xmlns="http://schemas.openxmlformats.org/spreadsheetml/2006/main">
  <c r="S23" i="1" l="1"/>
  <c r="J23" i="1"/>
  <c r="P17" i="1"/>
  <c r="O17" i="1"/>
  <c r="N17" i="1"/>
  <c r="M17" i="1"/>
  <c r="L17" i="1"/>
  <c r="R17" i="1" s="1"/>
  <c r="S17" i="1" s="1"/>
  <c r="P11" i="1"/>
  <c r="O11" i="1"/>
  <c r="N11" i="1"/>
  <c r="M11" i="1"/>
  <c r="L11" i="1"/>
  <c r="G17" i="1"/>
  <c r="F17" i="1"/>
  <c r="E17" i="1"/>
  <c r="D17" i="1"/>
  <c r="C17" i="1"/>
  <c r="I17" i="1" s="1"/>
  <c r="J17" i="1" s="1"/>
  <c r="D11" i="1"/>
  <c r="E11" i="1"/>
  <c r="F11" i="1"/>
  <c r="G11" i="1"/>
  <c r="C11" i="1"/>
  <c r="R11" i="1" l="1"/>
  <c r="S11" i="1" s="1"/>
  <c r="S19" i="1" s="1"/>
  <c r="S20" i="1" s="1"/>
  <c r="I11" i="1"/>
  <c r="J11" i="1" s="1"/>
  <c r="J19" i="1" s="1"/>
  <c r="J20" i="1" s="1"/>
  <c r="S21" i="1" l="1"/>
  <c r="J21" i="1"/>
</calcChain>
</file>

<file path=xl/sharedStrings.xml><?xml version="1.0" encoding="utf-8"?>
<sst xmlns="http://schemas.openxmlformats.org/spreadsheetml/2006/main" count="54" uniqueCount="23">
  <si>
    <t>得点エリア合計値</t>
    <rPh sb="0" eb="2">
      <t>トクテン</t>
    </rPh>
    <rPh sb="5" eb="7">
      <t>ゴウケイ</t>
    </rPh>
    <rPh sb="7" eb="8">
      <t>チ</t>
    </rPh>
    <phoneticPr fontId="1"/>
  </si>
  <si>
    <t>半分ウィルス（有=1/無=0）</t>
    <rPh sb="0" eb="2">
      <t>ハンブン</t>
    </rPh>
    <rPh sb="7" eb="8">
      <t>ユウ</t>
    </rPh>
    <rPh sb="11" eb="12">
      <t>ム</t>
    </rPh>
    <phoneticPr fontId="1"/>
  </si>
  <si>
    <t>チーム名</t>
    <rPh sb="3" eb="4">
      <t>メイ</t>
    </rPh>
    <phoneticPr fontId="1"/>
  </si>
  <si>
    <t>ゼッケン番号</t>
    <rPh sb="4" eb="6">
      <t>バンゴウ</t>
    </rPh>
    <phoneticPr fontId="1"/>
  </si>
  <si>
    <t>距離判定</t>
    <rPh sb="0" eb="2">
      <t>キョリ</t>
    </rPh>
    <rPh sb="2" eb="4">
      <t>ハンテイ</t>
    </rPh>
    <phoneticPr fontId="1"/>
  </si>
  <si>
    <t>試合番号</t>
    <rPh sb="0" eb="2">
      <t>シアイ</t>
    </rPh>
    <rPh sb="2" eb="4">
      <t>バンゴウ</t>
    </rPh>
    <phoneticPr fontId="1"/>
  </si>
  <si>
    <t>ファール（有=1/無=0）</t>
    <rPh sb="5" eb="6">
      <t>ユウ</t>
    </rPh>
    <rPh sb="9" eb="10">
      <t>ム</t>
    </rPh>
    <phoneticPr fontId="1"/>
  </si>
  <si>
    <t>一層</t>
    <rPh sb="0" eb="1">
      <t>イチ</t>
    </rPh>
    <rPh sb="1" eb="2">
      <t>ソウ</t>
    </rPh>
    <phoneticPr fontId="1"/>
  </si>
  <si>
    <t>二層</t>
    <rPh sb="0" eb="1">
      <t>ニ</t>
    </rPh>
    <rPh sb="1" eb="2">
      <t>ソウ</t>
    </rPh>
    <phoneticPr fontId="1"/>
  </si>
  <si>
    <t>三層</t>
    <rPh sb="0" eb="1">
      <t>サン</t>
    </rPh>
    <rPh sb="1" eb="2">
      <t>ソウ</t>
    </rPh>
    <phoneticPr fontId="1"/>
  </si>
  <si>
    <t>四層</t>
    <rPh sb="0" eb="1">
      <t>ヨン</t>
    </rPh>
    <rPh sb="1" eb="2">
      <t>ソウ</t>
    </rPh>
    <phoneticPr fontId="1"/>
  </si>
  <si>
    <t>五層</t>
    <rPh sb="0" eb="1">
      <t>ゴ</t>
    </rPh>
    <rPh sb="1" eb="2">
      <t>ソウ</t>
    </rPh>
    <phoneticPr fontId="1"/>
  </si>
  <si>
    <t>二倍エリア</t>
    <rPh sb="0" eb="1">
      <t>ニ</t>
    </rPh>
    <rPh sb="1" eb="2">
      <t>バイ</t>
    </rPh>
    <phoneticPr fontId="1"/>
  </si>
  <si>
    <t>一倍エリア</t>
    <rPh sb="0" eb="1">
      <t>イチ</t>
    </rPh>
    <rPh sb="1" eb="2">
      <t>バイ</t>
    </rPh>
    <phoneticPr fontId="1"/>
  </si>
  <si>
    <t>青</t>
    <rPh sb="0" eb="1">
      <t>アオ</t>
    </rPh>
    <phoneticPr fontId="1"/>
  </si>
  <si>
    <t>赤</t>
    <rPh sb="0" eb="1">
      <t>アカ</t>
    </rPh>
    <phoneticPr fontId="1"/>
  </si>
  <si>
    <t>素点</t>
    <rPh sb="0" eb="2">
      <t>ソテン</t>
    </rPh>
    <phoneticPr fontId="1"/>
  </si>
  <si>
    <t>個数</t>
    <rPh sb="0" eb="2">
      <t>コスウ</t>
    </rPh>
    <phoneticPr fontId="1"/>
  </si>
  <si>
    <t>二倍</t>
    <rPh sb="0" eb="2">
      <t>ニバイ</t>
    </rPh>
    <phoneticPr fontId="1"/>
  </si>
  <si>
    <t>一倍</t>
    <rPh sb="0" eb="1">
      <t>イチ</t>
    </rPh>
    <rPh sb="1" eb="2">
      <t>バイ</t>
    </rPh>
    <phoneticPr fontId="1"/>
  </si>
  <si>
    <t>小計</t>
    <rPh sb="0" eb="2">
      <t>ショウケイ</t>
    </rPh>
    <phoneticPr fontId="1"/>
  </si>
  <si>
    <t>保護解除pw:0000</t>
    <rPh sb="0" eb="2">
      <t>ホゴ</t>
    </rPh>
    <rPh sb="2" eb="4">
      <t>カイジョ</t>
    </rPh>
    <phoneticPr fontId="1"/>
  </si>
  <si>
    <t>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</si>
</sst>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114300</xdr:rowOff>
    </xdr:from>
    <xdr:to>
      <xdr:col>10</xdr:col>
      <xdr:colOff>0</xdr:colOff>
      <xdr:row>4</xdr:row>
      <xdr:rowOff>133350</xdr:rowOff>
    </xdr:to>
    <xdr:pic>
      <xdr:nvPicPr>
        <xdr:cNvPr id="3" name="図 2" descr="http://n-robo.com/zenkoji/kz_to_rogo/kizuke2019_24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1430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4"/>
  <sheetViews>
    <sheetView showZeros="0" tabSelected="1" view="pageLayout" topLeftCell="A10" zoomScaleNormal="100" workbookViewId="0">
      <selection activeCell="J1" sqref="J1"/>
    </sheetView>
  </sheetViews>
  <sheetFormatPr defaultRowHeight="13.5" x14ac:dyDescent="0.15"/>
  <cols>
    <col min="1" max="1" width="2.75" customWidth="1"/>
    <col min="2" max="2" width="5.25" bestFit="1" customWidth="1"/>
    <col min="3" max="9" width="4.625" customWidth="1"/>
    <col min="10" max="10" width="8.625" customWidth="1"/>
    <col min="11" max="11" width="3.25" customWidth="1"/>
    <col min="12" max="18" width="4.625" customWidth="1"/>
    <col min="19" max="19" width="8.625" customWidth="1"/>
    <col min="20" max="20" width="3" customWidth="1"/>
  </cols>
  <sheetData>
    <row r="1" spans="2:19" x14ac:dyDescent="0.15">
      <c r="Q1" s="10" t="s">
        <v>21</v>
      </c>
    </row>
    <row r="3" spans="2:19" x14ac:dyDescent="0.15">
      <c r="C3" t="s">
        <v>3</v>
      </c>
      <c r="L3" t="s">
        <v>3</v>
      </c>
      <c r="S3" t="s">
        <v>5</v>
      </c>
    </row>
    <row r="4" spans="2:19" ht="30.75" customHeight="1" x14ac:dyDescent="0.2">
      <c r="C4" s="7"/>
      <c r="E4" s="6" t="s">
        <v>14</v>
      </c>
      <c r="L4" s="8"/>
      <c r="N4" s="6" t="s">
        <v>15</v>
      </c>
      <c r="S4" s="9"/>
    </row>
    <row r="5" spans="2:19" x14ac:dyDescent="0.15">
      <c r="C5" t="s">
        <v>2</v>
      </c>
      <c r="L5" t="s">
        <v>2</v>
      </c>
    </row>
    <row r="6" spans="2:19" ht="33.75" customHeight="1" x14ac:dyDescent="0.15">
      <c r="C6" s="11"/>
      <c r="D6" s="12"/>
      <c r="E6" s="12"/>
      <c r="F6" s="12"/>
      <c r="G6" s="12"/>
      <c r="H6" s="12"/>
      <c r="I6" s="12"/>
      <c r="J6" s="13"/>
      <c r="L6" s="14"/>
      <c r="M6" s="15"/>
      <c r="N6" s="15"/>
      <c r="O6" s="15"/>
      <c r="P6" s="15"/>
      <c r="Q6" s="15"/>
      <c r="R6" s="15"/>
      <c r="S6" s="16"/>
    </row>
    <row r="7" spans="2:19" x14ac:dyDescent="0.15">
      <c r="C7" t="s">
        <v>12</v>
      </c>
      <c r="L7" t="s">
        <v>12</v>
      </c>
    </row>
    <row r="8" spans="2:19" x14ac:dyDescent="0.15"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2"/>
      <c r="L8" s="1" t="s">
        <v>7</v>
      </c>
      <c r="M8" s="1" t="s">
        <v>8</v>
      </c>
      <c r="N8" s="1" t="s">
        <v>9</v>
      </c>
      <c r="O8" s="1" t="s">
        <v>10</v>
      </c>
      <c r="P8" s="1" t="s">
        <v>11</v>
      </c>
      <c r="Q8" s="2"/>
    </row>
    <row r="9" spans="2:19" x14ac:dyDescent="0.15">
      <c r="B9" t="s">
        <v>16</v>
      </c>
      <c r="C9" s="1">
        <v>1</v>
      </c>
      <c r="D9" s="1">
        <v>4</v>
      </c>
      <c r="E9" s="1">
        <v>9</v>
      </c>
      <c r="F9" s="1">
        <v>16</v>
      </c>
      <c r="G9" s="1">
        <v>25</v>
      </c>
      <c r="H9" s="2"/>
      <c r="L9" s="1">
        <v>1</v>
      </c>
      <c r="M9" s="1">
        <v>4</v>
      </c>
      <c r="N9" s="1">
        <v>9</v>
      </c>
      <c r="O9" s="1">
        <v>16</v>
      </c>
      <c r="P9" s="1">
        <v>25</v>
      </c>
      <c r="Q9" s="2"/>
    </row>
    <row r="10" spans="2:19" x14ac:dyDescent="0.15">
      <c r="B10" t="s">
        <v>17</v>
      </c>
      <c r="C10" s="7"/>
      <c r="D10" s="7"/>
      <c r="E10" s="7"/>
      <c r="F10" s="7"/>
      <c r="G10" s="7"/>
      <c r="H10" s="2"/>
      <c r="I10" t="s">
        <v>20</v>
      </c>
      <c r="J10" t="s">
        <v>18</v>
      </c>
      <c r="L10" s="8"/>
      <c r="M10" s="8"/>
      <c r="N10" s="8"/>
      <c r="O10" s="8"/>
      <c r="P10" s="8"/>
      <c r="Q10" s="2"/>
      <c r="R10" t="s">
        <v>20</v>
      </c>
      <c r="S10" t="s">
        <v>18</v>
      </c>
    </row>
    <row r="11" spans="2:19" x14ac:dyDescent="0.15">
      <c r="C11" s="1">
        <f>C9*C10</f>
        <v>0</v>
      </c>
      <c r="D11" s="1">
        <f t="shared" ref="D11:G11" si="0">D9*D10</f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5"/>
      <c r="I11" s="1">
        <f>C11+D11+E11+F11+G11</f>
        <v>0</v>
      </c>
      <c r="J11" s="1">
        <f>I11*2</f>
        <v>0</v>
      </c>
      <c r="L11" s="1">
        <f>L9*L10</f>
        <v>0</v>
      </c>
      <c r="M11" s="1">
        <f t="shared" ref="M11" si="1">M9*M10</f>
        <v>0</v>
      </c>
      <c r="N11" s="1">
        <f t="shared" ref="N11" si="2">N9*N10</f>
        <v>0</v>
      </c>
      <c r="O11" s="1">
        <f t="shared" ref="O11" si="3">O9*O10</f>
        <v>0</v>
      </c>
      <c r="P11" s="1">
        <f t="shared" ref="P11" si="4">P9*P10</f>
        <v>0</v>
      </c>
      <c r="Q11" s="5"/>
      <c r="R11" s="1">
        <f>L11+M11+N11+O11+P11</f>
        <v>0</v>
      </c>
      <c r="S11" s="1">
        <f>R11*2</f>
        <v>0</v>
      </c>
    </row>
    <row r="12" spans="2:19" x14ac:dyDescent="0.15">
      <c r="H12" s="2"/>
      <c r="Q12" s="2"/>
    </row>
    <row r="13" spans="2:19" x14ac:dyDescent="0.15">
      <c r="C13" t="s">
        <v>13</v>
      </c>
      <c r="H13" s="2"/>
      <c r="L13" t="s">
        <v>13</v>
      </c>
      <c r="Q13" s="2"/>
    </row>
    <row r="14" spans="2:19" x14ac:dyDescent="0.15">
      <c r="C14" s="1" t="s">
        <v>7</v>
      </c>
      <c r="D14" s="1" t="s">
        <v>8</v>
      </c>
      <c r="E14" s="1" t="s">
        <v>9</v>
      </c>
      <c r="F14" s="1" t="s">
        <v>10</v>
      </c>
      <c r="G14" s="1" t="s">
        <v>11</v>
      </c>
      <c r="H14" s="2"/>
      <c r="L14" s="1" t="s">
        <v>7</v>
      </c>
      <c r="M14" s="1" t="s">
        <v>8</v>
      </c>
      <c r="N14" s="1" t="s">
        <v>9</v>
      </c>
      <c r="O14" s="1" t="s">
        <v>10</v>
      </c>
      <c r="P14" s="1" t="s">
        <v>11</v>
      </c>
      <c r="Q14" s="2"/>
    </row>
    <row r="15" spans="2:19" x14ac:dyDescent="0.15">
      <c r="B15" t="s">
        <v>16</v>
      </c>
      <c r="C15" s="1">
        <v>1</v>
      </c>
      <c r="D15" s="1">
        <v>4</v>
      </c>
      <c r="E15" s="1">
        <v>9</v>
      </c>
      <c r="F15" s="1">
        <v>16</v>
      </c>
      <c r="G15" s="1">
        <v>25</v>
      </c>
      <c r="H15" s="2"/>
      <c r="L15" s="1">
        <v>1</v>
      </c>
      <c r="M15" s="1">
        <v>4</v>
      </c>
      <c r="N15" s="1">
        <v>9</v>
      </c>
      <c r="O15" s="1">
        <v>16</v>
      </c>
      <c r="P15" s="1">
        <v>25</v>
      </c>
      <c r="Q15" s="2"/>
    </row>
    <row r="16" spans="2:19" x14ac:dyDescent="0.15">
      <c r="B16" t="s">
        <v>17</v>
      </c>
      <c r="C16" s="7"/>
      <c r="D16" s="7"/>
      <c r="E16" s="7"/>
      <c r="F16" s="7"/>
      <c r="G16" s="7"/>
      <c r="H16" s="2"/>
      <c r="I16" t="s">
        <v>20</v>
      </c>
      <c r="J16" t="s">
        <v>19</v>
      </c>
      <c r="L16" s="8"/>
      <c r="M16" s="8"/>
      <c r="N16" s="8"/>
      <c r="O16" s="8"/>
      <c r="P16" s="8"/>
      <c r="Q16" s="2"/>
      <c r="R16" t="s">
        <v>20</v>
      </c>
      <c r="S16" t="s">
        <v>19</v>
      </c>
    </row>
    <row r="17" spans="3:19" x14ac:dyDescent="0.15">
      <c r="C17" s="1">
        <f>C15*C16</f>
        <v>0</v>
      </c>
      <c r="D17" s="1">
        <f t="shared" ref="D17" si="5">D15*D16</f>
        <v>0</v>
      </c>
      <c r="E17" s="1">
        <f t="shared" ref="E17" si="6">E15*E16</f>
        <v>0</v>
      </c>
      <c r="F17" s="1">
        <f t="shared" ref="F17" si="7">F15*F16</f>
        <v>0</v>
      </c>
      <c r="G17" s="1">
        <f t="shared" ref="G17" si="8">G15*G16</f>
        <v>0</v>
      </c>
      <c r="H17" s="5"/>
      <c r="I17" s="1">
        <f>C17+D17+E17+F17+G17</f>
        <v>0</v>
      </c>
      <c r="J17" s="1">
        <f>I17</f>
        <v>0</v>
      </c>
      <c r="L17" s="1">
        <f>L15*L16</f>
        <v>0</v>
      </c>
      <c r="M17" s="1">
        <f t="shared" ref="M17" si="9">M15*M16</f>
        <v>0</v>
      </c>
      <c r="N17" s="1">
        <f t="shared" ref="N17" si="10">N15*N16</f>
        <v>0</v>
      </c>
      <c r="O17" s="1">
        <f t="shared" ref="O17" si="11">O15*O16</f>
        <v>0</v>
      </c>
      <c r="P17" s="1">
        <f t="shared" ref="P17" si="12">P15*P16</f>
        <v>0</v>
      </c>
      <c r="Q17" s="5"/>
      <c r="R17" s="1">
        <f>L17+M17+N17+O17+P17</f>
        <v>0</v>
      </c>
      <c r="S17" s="1">
        <f>R17</f>
        <v>0</v>
      </c>
    </row>
    <row r="19" spans="3:19" x14ac:dyDescent="0.15">
      <c r="D19" t="s">
        <v>0</v>
      </c>
      <c r="J19" s="1">
        <f>J11+J17</f>
        <v>0</v>
      </c>
      <c r="M19" t="s">
        <v>0</v>
      </c>
      <c r="S19" s="1">
        <f>S11+S17</f>
        <v>0</v>
      </c>
    </row>
    <row r="20" spans="3:19" x14ac:dyDescent="0.15">
      <c r="C20" s="7"/>
      <c r="D20" t="s">
        <v>1</v>
      </c>
      <c r="J20" s="1">
        <f>IF(C20=1,0.5*J19,J19)</f>
        <v>0</v>
      </c>
      <c r="L20" s="8">
        <v>0</v>
      </c>
      <c r="M20" t="s">
        <v>1</v>
      </c>
      <c r="S20" s="1">
        <f>IF(L20=1,0.5*S19,S19)</f>
        <v>0</v>
      </c>
    </row>
    <row r="21" spans="3:19" x14ac:dyDescent="0.15">
      <c r="C21" s="2"/>
      <c r="J21" s="2" t="str">
        <f>IF($J$20&gt;$S$20,"勝ち",IF($J$20&lt;$S$20,"負け","同点"))</f>
        <v>同点</v>
      </c>
      <c r="L21" s="2"/>
      <c r="S21" s="2" t="str">
        <f>IF($J$20&gt;$S$20,"負け",IF($J$20&lt;$S$20,"勝ち","同点"))</f>
        <v>同点</v>
      </c>
    </row>
    <row r="22" spans="3:19" x14ac:dyDescent="0.15">
      <c r="C22" s="2"/>
      <c r="J22" s="2"/>
      <c r="L22" s="2"/>
      <c r="S22" s="2"/>
    </row>
    <row r="23" spans="3:19" x14ac:dyDescent="0.15">
      <c r="C23" s="7"/>
      <c r="D23" t="s">
        <v>6</v>
      </c>
      <c r="J23" s="4" t="str">
        <f>IF(C23=1,"∞","")</f>
        <v/>
      </c>
      <c r="L23" s="8"/>
      <c r="M23" t="s">
        <v>6</v>
      </c>
      <c r="S23" s="4" t="str">
        <f>IF(L23=1,"∞","")</f>
        <v/>
      </c>
    </row>
    <row r="24" spans="3:19" x14ac:dyDescent="0.15">
      <c r="D24" t="s">
        <v>4</v>
      </c>
      <c r="F24" t="s">
        <v>22</v>
      </c>
      <c r="J24" s="3"/>
      <c r="M24" t="s">
        <v>4</v>
      </c>
      <c r="O24" t="s">
        <v>22</v>
      </c>
      <c r="S24" s="3"/>
    </row>
  </sheetData>
  <sheetProtection password="CC6F" sheet="1" objects="1" scenarios="1"/>
  <mergeCells count="2">
    <mergeCell ref="C6:J6"/>
    <mergeCell ref="L6:S6"/>
  </mergeCells>
  <phoneticPr fontId="1"/>
  <pageMargins left="0.70866141732283472" right="0.70866141732283472" top="0.74803149606299213" bottom="0.74803149606299213" header="0.31496062992125984" footer="0.31496062992125984"/>
  <pageSetup paperSize="9" scale="140" orientation="landscape" horizontalDpi="1200" verticalDpi="1200" r:id="rId1"/>
  <headerFooter>
    <oddHeader>&amp;R&amp;F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2019-06-02T01:11:24Z</dcterms:modified>
</cp:coreProperties>
</file>